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udsjett 2009" sheetId="1" r:id="rId1"/>
  </sheets>
  <externalReferences>
    <externalReference r:id="rId4"/>
  </externalReferences>
  <definedNames>
    <definedName name="_xlnm.Print_Area" localSheetId="0">'Budsjett 2009'!$A$1:$G$41</definedName>
  </definedNames>
  <calcPr fullCalcOnLoad="1"/>
</workbook>
</file>

<file path=xl/sharedStrings.xml><?xml version="1.0" encoding="utf-8"?>
<sst xmlns="http://schemas.openxmlformats.org/spreadsheetml/2006/main" count="24" uniqueCount="23">
  <si>
    <t>Skytten Huseierforening - Budsjett - 2009</t>
  </si>
  <si>
    <t>Pr medlem (94 stk)</t>
  </si>
  <si>
    <t>Medlemskontingent (netto)</t>
  </si>
  <si>
    <t>Renteinntekter</t>
  </si>
  <si>
    <t>Sum inntekter</t>
  </si>
  <si>
    <t>Strøm garasjer / tilfluktsrom</t>
  </si>
  <si>
    <t>Gatelys</t>
  </si>
  <si>
    <t>Canal Digital Kabel TV</t>
  </si>
  <si>
    <t>Snøbrøyting</t>
  </si>
  <si>
    <t>Sum utgifter</t>
  </si>
  <si>
    <t>Overskudd / Underskudd</t>
  </si>
  <si>
    <t>Denne posten består av følgende forslag:</t>
  </si>
  <si>
    <t>Containerleie</t>
  </si>
  <si>
    <t>Vårfeiing</t>
  </si>
  <si>
    <t>Dugnad (materiell og bevertning)</t>
  </si>
  <si>
    <t>Oppgradering av lekeplasser</t>
  </si>
  <si>
    <t>Sum</t>
  </si>
  <si>
    <t>Forslag til ny post under drift av forening:</t>
  </si>
  <si>
    <t>Styregodtgjørelse</t>
  </si>
  <si>
    <r>
      <t xml:space="preserve">Vedlikehold, dugnad, container </t>
    </r>
    <r>
      <rPr>
        <vertAlign val="superscript"/>
        <sz val="10"/>
        <rFont val="Arial"/>
        <family val="2"/>
      </rPr>
      <t>1)</t>
    </r>
  </si>
  <si>
    <r>
      <t xml:space="preserve">Drift av forening </t>
    </r>
    <r>
      <rPr>
        <vertAlign val="superscript"/>
        <sz val="10"/>
        <rFont val="Arial"/>
        <family val="2"/>
      </rPr>
      <t>2)</t>
    </r>
  </si>
  <si>
    <r>
      <t>1)</t>
    </r>
    <r>
      <rPr>
        <i/>
        <sz val="8"/>
        <rFont val="Arial"/>
        <family val="2"/>
      </rPr>
      <t xml:space="preserve"> Vedlikehold, dugnad, containerleie</t>
    </r>
  </si>
  <si>
    <r>
      <t>2)</t>
    </r>
    <r>
      <rPr>
        <i/>
        <sz val="8"/>
        <rFont val="Arial"/>
        <family val="2"/>
      </rPr>
      <t xml:space="preserve"> Drift av forening </t>
    </r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</si>
</sst>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mm/yy"/>
    <numFmt numFmtId="166" formatCode="#,##0.00000"/>
    <numFmt numFmtId="167" formatCode="0.000"/>
    <numFmt numFmtId="168" formatCode="[$-414]d\.\ mmmm\ yyyy"/>
    <numFmt numFmtId="169" formatCode="#,##0.000"/>
    <numFmt numFmtId="170" formatCode="#,##0.0"/>
    <numFmt numFmtId="171" formatCode="#,##0.0000"/>
    <numFmt numFmtId="172" formatCode="dd/mm/yy;@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12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u val="single"/>
      <sz val="8"/>
      <name val="Arial"/>
      <family val="2"/>
    </font>
    <font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4" fontId="0" fillId="0" borderId="0" xfId="0" applyAlignment="1">
      <alignment/>
    </xf>
    <xf numFmtId="0" fontId="3" fillId="2" borderId="0" xfId="15" applyFont="1" applyFill="1" applyAlignment="1">
      <alignment/>
      <protection/>
    </xf>
    <xf numFmtId="0" fontId="3" fillId="2" borderId="0" xfId="15" applyFont="1" applyFill="1" applyBorder="1" applyAlignment="1">
      <alignment horizontal="left"/>
      <protection/>
    </xf>
    <xf numFmtId="4" fontId="3" fillId="2" borderId="0" xfId="15" applyNumberFormat="1" applyFont="1" applyFill="1" applyAlignment="1">
      <alignment horizontal="right"/>
      <protection/>
    </xf>
    <xf numFmtId="0" fontId="3" fillId="2" borderId="0" xfId="15" applyFont="1" applyFill="1" applyAlignment="1">
      <alignment horizontal="center"/>
      <protection/>
    </xf>
    <xf numFmtId="4" fontId="3" fillId="2" borderId="0" xfId="15" applyNumberFormat="1" applyFont="1" applyFill="1" applyAlignment="1">
      <alignment/>
      <protection/>
    </xf>
    <xf numFmtId="0" fontId="1" fillId="2" borderId="0" xfId="15" applyFont="1" applyFill="1" applyAlignment="1">
      <alignment/>
      <protection/>
    </xf>
    <xf numFmtId="0" fontId="4" fillId="3" borderId="1" xfId="15" applyFont="1" applyFill="1" applyBorder="1" applyAlignment="1">
      <alignment horizontal="center" vertical="center"/>
      <protection/>
    </xf>
    <xf numFmtId="0" fontId="4" fillId="3" borderId="0" xfId="15" applyFont="1" applyFill="1" applyBorder="1" applyAlignment="1">
      <alignment horizontal="center" vertical="center"/>
      <protection/>
    </xf>
    <xf numFmtId="0" fontId="3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64" fontId="3" fillId="2" borderId="0" xfId="15" applyNumberFormat="1" applyFont="1" applyFill="1" applyAlignment="1">
      <alignment/>
      <protection/>
    </xf>
    <xf numFmtId="0" fontId="3" fillId="2" borderId="0" xfId="15" applyFont="1" applyFill="1" applyBorder="1" applyAlignment="1">
      <alignment/>
      <protection/>
    </xf>
    <xf numFmtId="0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0" xfId="15" applyFont="1" applyFill="1" applyBorder="1" applyAlignment="1">
      <alignment/>
      <protection/>
    </xf>
    <xf numFmtId="0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16" applyNumberFormat="1" applyFont="1" applyFill="1" applyAlignment="1">
      <alignment/>
      <protection/>
    </xf>
    <xf numFmtId="0" fontId="11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11" fillId="2" borderId="0" xfId="15" applyFont="1" applyFill="1" applyAlignment="1">
      <alignment/>
      <protection/>
    </xf>
    <xf numFmtId="3" fontId="11" fillId="2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</cellXfs>
  <cellStyles count="8">
    <cellStyle name="Normal" xfId="0"/>
    <cellStyle name="Normal_Budsjett 2000" xfId="15"/>
    <cellStyle name="Normal_ResBal2000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els%20Christian\Skytten%20Huseierforening\Endret%20av%20E.Holth%2003.02.09%20Skytten%20Huseierforening_&#197;rsregnskap%202008_Budsjett%202009_2009-02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Årsregnskap 2008"/>
      <sheetName val="Budsjett 2009"/>
      <sheetName val="ResBal2008"/>
      <sheetName val="Kassadagbok 2008"/>
      <sheetName val="Medl.kost 2008"/>
      <sheetName val="Årsavgift 2008"/>
      <sheetName val="Notater"/>
    </sheetNames>
    <sheetDataSet>
      <sheetData sheetId="0">
        <row r="5">
          <cell r="F5">
            <v>14139.07</v>
          </cell>
        </row>
        <row r="6">
          <cell r="C6">
            <v>6044.589999999999</v>
          </cell>
          <cell r="F6">
            <v>10320</v>
          </cell>
        </row>
        <row r="7">
          <cell r="F7">
            <v>134373</v>
          </cell>
        </row>
        <row r="10">
          <cell r="F10">
            <v>8346</v>
          </cell>
        </row>
      </sheetData>
      <sheetData sheetId="2">
        <row r="46">
          <cell r="C46">
            <v>14532.75</v>
          </cell>
        </row>
        <row r="47">
          <cell r="C47">
            <v>10750</v>
          </cell>
        </row>
        <row r="48">
          <cell r="C48">
            <v>1274.5</v>
          </cell>
        </row>
      </sheetData>
      <sheetData sheetId="3">
        <row r="115">
          <cell r="K115">
            <v>35750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41"/>
  <sheetViews>
    <sheetView tabSelected="1" showOutlineSymbols="0" view="pageBreakPreview" zoomScaleSheetLayoutView="100" workbookViewId="0" topLeftCell="A1">
      <selection activeCell="D28" sqref="D28"/>
    </sheetView>
  </sheetViews>
  <sheetFormatPr defaultColWidth="11.5546875" defaultRowHeight="15"/>
  <cols>
    <col min="1" max="1" width="1.2265625" style="1" customWidth="1"/>
    <col min="2" max="2" width="27.3359375" style="2" customWidth="1"/>
    <col min="3" max="3" width="5.5546875" style="3" customWidth="1"/>
    <col min="4" max="4" width="13.21484375" style="4" customWidth="1"/>
    <col min="5" max="5" width="5.5546875" style="5" customWidth="1"/>
    <col min="6" max="6" width="13.21484375" style="1" bestFit="1" customWidth="1"/>
    <col min="7" max="7" width="1.4375" style="1" customWidth="1"/>
    <col min="8" max="9" width="14.10546875" style="6" customWidth="1"/>
    <col min="10" max="16384" width="9.99609375" style="6" customWidth="1"/>
  </cols>
  <sheetData>
    <row r="1" ht="7.5" customHeight="1"/>
    <row r="2" spans="2:6" ht="20.25" customHeight="1">
      <c r="B2" s="7" t="s">
        <v>0</v>
      </c>
      <c r="C2" s="8"/>
      <c r="D2" s="8"/>
      <c r="E2" s="8"/>
      <c r="F2" s="8"/>
    </row>
    <row r="3" spans="2:6" ht="12.75">
      <c r="B3" s="9"/>
      <c r="C3" s="10"/>
      <c r="D3" s="11"/>
      <c r="E3" s="10"/>
      <c r="F3" s="11"/>
    </row>
    <row r="4" spans="1:7" ht="12.75">
      <c r="A4" s="6"/>
      <c r="B4" s="12"/>
      <c r="C4" s="13"/>
      <c r="D4" s="14"/>
      <c r="E4" s="13"/>
      <c r="F4" s="14" t="s">
        <v>1</v>
      </c>
      <c r="G4" s="6"/>
    </row>
    <row r="5" spans="2:7" ht="12.75">
      <c r="B5" s="12" t="s">
        <v>2</v>
      </c>
      <c r="C5" s="13"/>
      <c r="D5" s="14">
        <f>F5*94</f>
        <v>329000</v>
      </c>
      <c r="E5" s="13"/>
      <c r="F5" s="14">
        <v>3500</v>
      </c>
      <c r="G5" s="15"/>
    </row>
    <row r="6" spans="2:6" ht="12.75">
      <c r="B6" s="12" t="s">
        <v>3</v>
      </c>
      <c r="C6" s="13"/>
      <c r="D6" s="14">
        <f>'[1]Årsregnskap 2008'!C6</f>
        <v>6044.589999999999</v>
      </c>
      <c r="E6" s="13"/>
      <c r="F6" s="14">
        <f>D6/94</f>
        <v>64.30414893617021</v>
      </c>
    </row>
    <row r="7" spans="1:7" s="21" customFormat="1" ht="13.5" thickBot="1">
      <c r="A7" s="16"/>
      <c r="B7" s="17" t="s">
        <v>4</v>
      </c>
      <c r="C7" s="17"/>
      <c r="D7" s="18">
        <f>SUM(D5:D6)</f>
        <v>335044.59</v>
      </c>
      <c r="E7" s="19"/>
      <c r="F7" s="20">
        <f>D7/94</f>
        <v>3564.3041489361703</v>
      </c>
      <c r="G7" s="16"/>
    </row>
    <row r="8" spans="2:6" ht="13.5" thickTop="1">
      <c r="B8" s="12"/>
      <c r="C8" s="13"/>
      <c r="D8" s="14"/>
      <c r="E8" s="13"/>
      <c r="F8" s="14"/>
    </row>
    <row r="9" spans="2:6" ht="12.75">
      <c r="B9" s="12" t="s">
        <v>5</v>
      </c>
      <c r="C9" s="13"/>
      <c r="D9" s="14">
        <f>'[1]Årsregnskap 2008'!F5</f>
        <v>14139.07</v>
      </c>
      <c r="E9" s="13"/>
      <c r="F9" s="14">
        <f aca="true" t="shared" si="0" ref="F9:F15">D9/94</f>
        <v>150.41563829787233</v>
      </c>
    </row>
    <row r="10" spans="2:6" ht="12.75">
      <c r="B10" s="12" t="s">
        <v>6</v>
      </c>
      <c r="C10" s="13"/>
      <c r="D10" s="14">
        <f>'[1]Årsregnskap 2008'!F6</f>
        <v>10320</v>
      </c>
      <c r="E10" s="13"/>
      <c r="F10" s="14">
        <f t="shared" si="0"/>
        <v>109.7872340425532</v>
      </c>
    </row>
    <row r="11" spans="2:6" ht="12.75">
      <c r="B11" s="12" t="s">
        <v>7</v>
      </c>
      <c r="C11" s="13"/>
      <c r="D11" s="14">
        <f>'[1]Årsregnskap 2008'!F7</f>
        <v>134373</v>
      </c>
      <c r="E11" s="13"/>
      <c r="F11" s="14">
        <f t="shared" si="0"/>
        <v>1429.5</v>
      </c>
    </row>
    <row r="12" spans="2:6" ht="12.75">
      <c r="B12" s="12" t="s">
        <v>8</v>
      </c>
      <c r="C12" s="13"/>
      <c r="D12" s="14">
        <f>2*'[1]Kassadagbok 2008'!K115</f>
        <v>71500</v>
      </c>
      <c r="E12" s="13"/>
      <c r="F12" s="14">
        <f t="shared" si="0"/>
        <v>760.6382978723404</v>
      </c>
    </row>
    <row r="13" spans="2:6" ht="14.25">
      <c r="B13" s="12" t="s">
        <v>19</v>
      </c>
      <c r="C13" s="13"/>
      <c r="D13" s="14">
        <f>D35</f>
        <v>66557.25</v>
      </c>
      <c r="E13" s="13"/>
      <c r="F13" s="14">
        <f t="shared" si="0"/>
        <v>708.0558510638298</v>
      </c>
    </row>
    <row r="14" spans="2:6" ht="14.25">
      <c r="B14" s="12" t="s">
        <v>20</v>
      </c>
      <c r="C14" s="13"/>
      <c r="D14" s="14">
        <f>'[1]Årsregnskap 2008'!F10+D39</f>
        <v>19546</v>
      </c>
      <c r="E14" s="13"/>
      <c r="F14" s="14">
        <f t="shared" si="0"/>
        <v>207.93617021276594</v>
      </c>
    </row>
    <row r="15" spans="1:7" s="21" customFormat="1" ht="13.5" thickBot="1">
      <c r="A15" s="16"/>
      <c r="B15" s="22" t="s">
        <v>9</v>
      </c>
      <c r="C15" s="22"/>
      <c r="D15" s="23">
        <f>SUM(D9:D14)</f>
        <v>316435.32</v>
      </c>
      <c r="E15" s="19"/>
      <c r="F15" s="20">
        <f t="shared" si="0"/>
        <v>3366.333191489362</v>
      </c>
      <c r="G15" s="16"/>
    </row>
    <row r="16" spans="2:6" ht="13.5" thickTop="1">
      <c r="B16" s="12"/>
      <c r="C16" s="13"/>
      <c r="D16" s="14"/>
      <c r="E16" s="13"/>
      <c r="F16" s="14"/>
    </row>
    <row r="17" spans="2:6" ht="12.75">
      <c r="B17" s="12"/>
      <c r="C17" s="13"/>
      <c r="D17" s="14"/>
      <c r="E17" s="13"/>
      <c r="F17" s="14"/>
    </row>
    <row r="18" spans="1:7" s="21" customFormat="1" ht="13.5" thickBot="1">
      <c r="A18" s="16"/>
      <c r="B18" s="24" t="s">
        <v>10</v>
      </c>
      <c r="C18" s="24"/>
      <c r="D18" s="25">
        <f>D7-D15</f>
        <v>18609.27000000002</v>
      </c>
      <c r="E18" s="26"/>
      <c r="F18" s="27">
        <f>D18/94</f>
        <v>197.9709574468087</v>
      </c>
      <c r="G18" s="16"/>
    </row>
    <row r="19" spans="1:7" s="21" customFormat="1" ht="13.5" thickTop="1">
      <c r="A19" s="16"/>
      <c r="B19" s="28"/>
      <c r="C19" s="28"/>
      <c r="D19" s="29"/>
      <c r="E19" s="30"/>
      <c r="F19" s="31"/>
      <c r="G19" s="16"/>
    </row>
    <row r="20" spans="1:7" s="21" customFormat="1" ht="12.75">
      <c r="A20" s="16"/>
      <c r="B20" s="28"/>
      <c r="C20" s="28"/>
      <c r="D20" s="29"/>
      <c r="E20" s="30"/>
      <c r="F20" s="31"/>
      <c r="G20" s="16"/>
    </row>
    <row r="21" spans="1:7" s="21" customFormat="1" ht="12.75">
      <c r="A21" s="16"/>
      <c r="B21" s="28"/>
      <c r="C21" s="28"/>
      <c r="D21" s="29"/>
      <c r="E21" s="30"/>
      <c r="F21" s="31"/>
      <c r="G21" s="16"/>
    </row>
    <row r="22" spans="1:7" s="21" customFormat="1" ht="12.75">
      <c r="A22" s="16"/>
      <c r="B22" s="28"/>
      <c r="C22" s="28"/>
      <c r="D22" s="29"/>
      <c r="E22" s="30"/>
      <c r="F22" s="31"/>
      <c r="G22" s="16"/>
    </row>
    <row r="23" spans="1:7" s="21" customFormat="1" ht="12.75">
      <c r="A23" s="16"/>
      <c r="E23" s="30"/>
      <c r="F23" s="31"/>
      <c r="G23" s="16"/>
    </row>
    <row r="24" spans="1:7" s="21" customFormat="1" ht="12.75">
      <c r="A24" s="16"/>
      <c r="E24" s="30"/>
      <c r="F24" s="31"/>
      <c r="G24" s="16"/>
    </row>
    <row r="25" spans="1:7" s="21" customFormat="1" ht="12.75">
      <c r="A25" s="16"/>
      <c r="E25" s="30"/>
      <c r="F25" s="31"/>
      <c r="G25" s="16"/>
    </row>
    <row r="26" spans="1:7" s="21" customFormat="1" ht="12.75">
      <c r="A26" s="16"/>
      <c r="E26" s="30"/>
      <c r="F26" s="31"/>
      <c r="G26" s="16"/>
    </row>
    <row r="27" spans="1:7" s="21" customFormat="1" ht="12.75">
      <c r="A27" s="16"/>
      <c r="E27" s="30"/>
      <c r="F27" s="31"/>
      <c r="G27" s="16"/>
    </row>
    <row r="28" spans="1:7" s="21" customFormat="1" ht="12.75">
      <c r="A28" s="16"/>
      <c r="E28" s="30"/>
      <c r="F28" s="31"/>
      <c r="G28" s="16"/>
    </row>
    <row r="29" spans="1:7" s="21" customFormat="1" ht="12.75">
      <c r="A29" s="16"/>
      <c r="B29" s="32" t="s">
        <v>21</v>
      </c>
      <c r="C29" s="33"/>
      <c r="D29" s="34"/>
      <c r="E29" s="30"/>
      <c r="F29" s="31"/>
      <c r="G29" s="16"/>
    </row>
    <row r="30" spans="1:7" s="21" customFormat="1" ht="12.75">
      <c r="A30" s="16"/>
      <c r="B30" s="33" t="s">
        <v>11</v>
      </c>
      <c r="C30" s="33"/>
      <c r="D30" s="33"/>
      <c r="E30" s="30"/>
      <c r="F30" s="31"/>
      <c r="G30" s="16"/>
    </row>
    <row r="31" spans="1:7" s="21" customFormat="1" ht="12.75">
      <c r="A31" s="16"/>
      <c r="B31" s="35" t="s">
        <v>12</v>
      </c>
      <c r="C31" s="33"/>
      <c r="D31" s="36">
        <f>'[1]ResBal2008'!C46</f>
        <v>14532.75</v>
      </c>
      <c r="E31" s="30"/>
      <c r="F31" s="31"/>
      <c r="G31" s="16"/>
    </row>
    <row r="32" spans="1:7" s="21" customFormat="1" ht="12.75">
      <c r="A32" s="16"/>
      <c r="B32" s="37" t="s">
        <v>13</v>
      </c>
      <c r="C32" s="38"/>
      <c r="D32" s="39">
        <f>'[1]ResBal2008'!C47</f>
        <v>10750</v>
      </c>
      <c r="E32" s="30"/>
      <c r="F32" s="31"/>
      <c r="G32" s="16"/>
    </row>
    <row r="33" spans="1:7" s="21" customFormat="1" ht="12.75">
      <c r="A33" s="16"/>
      <c r="B33" s="40" t="s">
        <v>14</v>
      </c>
      <c r="C33" s="40"/>
      <c r="D33" s="39">
        <f>'[1]ResBal2008'!C48</f>
        <v>1274.5</v>
      </c>
      <c r="E33" s="30"/>
      <c r="F33" s="31"/>
      <c r="G33" s="16"/>
    </row>
    <row r="34" spans="1:7" ht="12.75">
      <c r="A34" s="41"/>
      <c r="B34" s="40" t="s">
        <v>15</v>
      </c>
      <c r="C34" s="40"/>
      <c r="D34" s="39">
        <v>40000</v>
      </c>
      <c r="E34" s="42"/>
      <c r="F34" s="38"/>
      <c r="G34" s="38"/>
    </row>
    <row r="35" spans="1:7" ht="13.5" thickBot="1">
      <c r="A35" s="41"/>
      <c r="B35" s="43" t="s">
        <v>16</v>
      </c>
      <c r="C35" s="43"/>
      <c r="D35" s="44">
        <f>SUM(D31:D34)</f>
        <v>66557.25</v>
      </c>
      <c r="E35" s="42"/>
      <c r="F35" s="38"/>
      <c r="G35" s="38"/>
    </row>
    <row r="36" spans="1:7" ht="13.5" thickTop="1">
      <c r="A36" s="41"/>
      <c r="B36" s="28"/>
      <c r="C36" s="28"/>
      <c r="D36" s="29"/>
      <c r="E36" s="42"/>
      <c r="F36" s="38"/>
      <c r="G36" s="38"/>
    </row>
    <row r="37" spans="1:7" ht="12.75">
      <c r="A37" s="41"/>
      <c r="B37" s="32" t="s">
        <v>22</v>
      </c>
      <c r="C37" s="33"/>
      <c r="D37" s="36"/>
      <c r="E37" s="38"/>
      <c r="F37" s="38"/>
      <c r="G37" s="41"/>
    </row>
    <row r="38" spans="1:7" ht="12.75">
      <c r="A38" s="41"/>
      <c r="B38" s="33" t="s">
        <v>17</v>
      </c>
      <c r="C38" s="33"/>
      <c r="D38" s="36"/>
      <c r="E38" s="38"/>
      <c r="F38" s="38"/>
      <c r="G38" s="41"/>
    </row>
    <row r="39" spans="1:7" ht="12.75">
      <c r="A39" s="41"/>
      <c r="B39" s="35" t="s">
        <v>18</v>
      </c>
      <c r="C39" s="33"/>
      <c r="D39" s="36">
        <v>11200</v>
      </c>
      <c r="E39" s="38"/>
      <c r="F39" s="38"/>
      <c r="G39" s="41"/>
    </row>
    <row r="40" spans="1:7" ht="13.5" thickBot="1">
      <c r="A40" s="41"/>
      <c r="B40" s="43" t="s">
        <v>16</v>
      </c>
      <c r="C40" s="43"/>
      <c r="D40" s="44">
        <f>SUM(D36:D39)</f>
        <v>11200</v>
      </c>
      <c r="E40" s="38"/>
      <c r="F40" s="38"/>
      <c r="G40" s="41"/>
    </row>
    <row r="41" spans="1:7" ht="13.5" thickTop="1">
      <c r="A41" s="41"/>
      <c r="B41" s="45"/>
      <c r="C41" s="45"/>
      <c r="D41" s="46"/>
      <c r="E41" s="46"/>
      <c r="F41" s="38"/>
      <c r="G41" s="38"/>
    </row>
  </sheetData>
  <mergeCells count="1">
    <mergeCell ref="B2:F2"/>
  </mergeCells>
  <printOptions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99" r:id="rId1"/>
  <headerFooter alignWithMargins="0">
    <oddFooter>&amp;L&amp;8Skytten Huseierforening &amp;D&amp;C&amp;8&amp;P av &amp;N&amp;R&amp;8Forberedt av Frode Dirnes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Christian Boman</dc:creator>
  <cp:keywords/>
  <dc:description/>
  <cp:lastModifiedBy>Niels Christian Boman</cp:lastModifiedBy>
  <dcterms:created xsi:type="dcterms:W3CDTF">2009-02-24T21:35:21Z</dcterms:created>
  <dcterms:modified xsi:type="dcterms:W3CDTF">2009-02-24T21:35:47Z</dcterms:modified>
  <cp:category/>
  <cp:version/>
  <cp:contentType/>
  <cp:contentStatus/>
</cp:coreProperties>
</file>